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jamesc142\Desktop\"/>
    </mc:Choice>
  </mc:AlternateContent>
  <xr:revisionPtr revIDLastSave="0" documentId="13_ncr:1_{DB073E97-65B7-4BA6-99A6-6D0CF63595AB}" xr6:coauthVersionLast="47" xr6:coauthVersionMax="47" xr10:uidLastSave="{00000000-0000-0000-0000-000000000000}"/>
  <bookViews>
    <workbookView xWindow="-28920" yWindow="4950" windowWidth="29040" windowHeight="15840" xr2:uid="{B92BDF36-6657-47A6-B175-AD1401048E3B}"/>
  </bookViews>
  <sheets>
    <sheet name="SCV " sheetId="1" r:id="rId1"/>
  </sheets>
  <definedNames>
    <definedName name="_xlnm.Print_Area" localSheetId="0">'SCV '!$A$1:$K$38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2" i="1" l="1"/>
  <c r="E33" i="1" s="1"/>
  <c r="E30" i="1"/>
  <c r="G27" i="1"/>
  <c r="B27" i="1"/>
  <c r="J33" i="1"/>
  <c r="J31" i="1"/>
  <c r="I29" i="1"/>
  <c r="J29" i="1" s="1"/>
  <c r="E34" i="1" l="1"/>
  <c r="J34" i="1" l="1"/>
  <c r="J35" i="1" l="1"/>
</calcChain>
</file>

<file path=xl/sharedStrings.xml><?xml version="1.0" encoding="utf-8"?>
<sst xmlns="http://schemas.openxmlformats.org/spreadsheetml/2006/main" count="54" uniqueCount="42">
  <si>
    <t>YOU WILL NEED TO INPUT THE CURRENT GYH(O) RATE FOUND HERE</t>
  </si>
  <si>
    <t>JPA SCV Ref No:</t>
  </si>
  <si>
    <t>Claimant’s Details</t>
  </si>
  <si>
    <t>Number</t>
  </si>
  <si>
    <t>GAR</t>
  </si>
  <si>
    <t>Rank</t>
  </si>
  <si>
    <t>GYH(O)</t>
  </si>
  <si>
    <t>Surname</t>
  </si>
  <si>
    <t>Child(rens) Details</t>
  </si>
  <si>
    <t>Forenames</t>
  </si>
  <si>
    <t>D.O.B</t>
  </si>
  <si>
    <t>In to
 Theatre Date</t>
  </si>
  <si>
    <t>Out of 
Theatre Date</t>
  </si>
  <si>
    <t>Name and Address of Boarding School(s)
and RWA 
Must include postcodes</t>
  </si>
  <si>
    <t>Boarding School Address</t>
  </si>
  <si>
    <t xml:space="preserve"> RWA</t>
  </si>
  <si>
    <r>
      <t>G</t>
    </r>
    <r>
      <rPr>
        <b/>
        <sz val="12"/>
        <color rgb="FFFF0000"/>
        <rFont val="Arial"/>
        <family val="2"/>
      </rPr>
      <t>o</t>
    </r>
    <r>
      <rPr>
        <b/>
        <sz val="12"/>
        <color rgb="FFFFC000"/>
        <rFont val="Arial"/>
        <family val="2"/>
      </rPr>
      <t>o</t>
    </r>
    <r>
      <rPr>
        <b/>
        <sz val="12"/>
        <color theme="10"/>
        <rFont val="Arial"/>
        <family val="2"/>
      </rPr>
      <t>g</t>
    </r>
    <r>
      <rPr>
        <b/>
        <sz val="12"/>
        <color rgb="FF00B050"/>
        <rFont val="Arial"/>
        <family val="2"/>
      </rPr>
      <t>l</t>
    </r>
    <r>
      <rPr>
        <b/>
        <sz val="12"/>
        <color rgb="FFFF0000"/>
        <rFont val="Arial"/>
        <family val="2"/>
      </rPr>
      <t>e</t>
    </r>
    <r>
      <rPr>
        <b/>
        <sz val="12"/>
        <color theme="10"/>
        <rFont val="Arial"/>
        <family val="2"/>
      </rPr>
      <t xml:space="preserve"> Maps</t>
    </r>
  </si>
  <si>
    <t>Ferry/Tunnel Cost (Actual Cost in £)</t>
  </si>
  <si>
    <t>No of
 children</t>
  </si>
  <si>
    <t>GYH
 Amount</t>
  </si>
  <si>
    <t>Total Amount</t>
  </si>
  <si>
    <t>UK Rate (£)</t>
  </si>
  <si>
    <t>Total</t>
  </si>
  <si>
    <t>UK MMA (Actual Journey)</t>
  </si>
  <si>
    <t>EURO MMA (Actual Journey)</t>
  </si>
  <si>
    <t>Euro Rate (€)</t>
  </si>
  <si>
    <t>€</t>
  </si>
  <si>
    <t>EURO MMA (SHAPE TO BRUSSELS ZAVENTUM)</t>
  </si>
  <si>
    <t>£</t>
  </si>
  <si>
    <t xml:space="preserve">Total  = £ </t>
  </si>
  <si>
    <t>Lower Figure Total (Notional vs Actuals) to be input on JPA = £ or €</t>
  </si>
  <si>
    <t xml:space="preserve">               </t>
  </si>
  <si>
    <t xml:space="preserve">                </t>
  </si>
  <si>
    <t>DRIVING COST COMPARISON PROFORMA</t>
  </si>
  <si>
    <t>UK MMA (Nearest International Airport to School/University)</t>
  </si>
  <si>
    <t xml:space="preserve">YOU WILL NEED TO INPUT THE GAR FOR THE MONTH OF TRAVEL. FOUND HERE (MODNET ONLY)
</t>
  </si>
  <si>
    <t>MOD Flight Allowance GYH(O) </t>
  </si>
  <si>
    <t>INSTRUCTIONS: USE THIS CALCULATOR TO COMPARE BETWEEN THE COST OF THE ACTUAL JOURNEY AND A SINGLE NOTIONAL JOURNEY.  
YOU'RE ENTITLED TO CLAIM THE LOWER OF THE TWO JOURNEYS</t>
  </si>
  <si>
    <r>
      <t xml:space="preserve">Miles
</t>
    </r>
    <r>
      <rPr>
        <b/>
        <sz val="8"/>
        <color rgb="FFFF0000"/>
        <rFont val="Arial"/>
        <family val="2"/>
      </rPr>
      <t>(One Way)</t>
    </r>
  </si>
  <si>
    <t>Comparisons are calculated on the Government Actual Rate (GAR) which is liable to change as are the GYH(O) Allowance for Belgium and the UK + Overseas MMA.</t>
  </si>
  <si>
    <r>
      <t>Single, Return or Reverse Journey</t>
    </r>
    <r>
      <rPr>
        <b/>
        <i/>
        <sz val="8"/>
        <color rgb="FFFF0000"/>
        <rFont val="Arial"/>
        <family val="2"/>
      </rPr>
      <t xml:space="preserve"> (Select Appropriate)</t>
    </r>
  </si>
  <si>
    <t>Please Select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</si>
</sst>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 mmm\ yy"/>
    <numFmt numFmtId="165" formatCode="&quot;£&quot;#,##0.00"/>
    <numFmt numFmtId="166" formatCode="[$€-2]\ #,##0.00"/>
  </numFmts>
  <fonts count="13" x14ac:knownFonts="1">
    <font>
      <sz val="11"/>
      <color theme="1"/>
      <name val="Calibri"/>
      <family val="2"/>
      <scheme val="minor"/>
    </font>
    <font>
      <b/>
      <u/>
      <sz val="12"/>
      <color theme="1"/>
      <name val="Arial"/>
      <family val="2"/>
    </font>
    <font>
      <b/>
      <sz val="12"/>
      <color theme="1"/>
      <name val="Arial"/>
      <family val="2"/>
    </font>
    <font>
      <sz val="12"/>
      <color theme="1"/>
      <name val="Arial"/>
      <family val="2"/>
    </font>
    <font>
      <b/>
      <sz val="12"/>
      <color rgb="FFFF0000"/>
      <name val="Arial"/>
      <family val="2"/>
    </font>
    <font>
      <b/>
      <sz val="12"/>
      <color rgb="FF00B050"/>
      <name val="Arial"/>
      <family val="2"/>
    </font>
    <font>
      <u/>
      <sz val="11"/>
      <color theme="10"/>
      <name val="Calibri"/>
      <family val="2"/>
      <scheme val="minor"/>
    </font>
    <font>
      <b/>
      <sz val="12"/>
      <color theme="10"/>
      <name val="Arial"/>
      <family val="2"/>
    </font>
    <font>
      <b/>
      <sz val="12"/>
      <color rgb="FFFFC000"/>
      <name val="Arial"/>
      <family val="2"/>
    </font>
    <font>
      <sz val="12"/>
      <color rgb="FFFF0000"/>
      <name val="Arial"/>
      <family val="2"/>
    </font>
    <font>
      <u/>
      <sz val="11"/>
      <color rgb="FFFF0000"/>
      <name val="Calibri"/>
      <family val="2"/>
      <scheme val="minor"/>
    </font>
    <font>
      <b/>
      <sz val="8"/>
      <color rgb="FFFF0000"/>
      <name val="Arial"/>
      <family val="2"/>
    </font>
    <font>
      <b/>
      <i/>
      <sz val="8"/>
      <color rgb="FFFF0000"/>
      <name val="Arial"/>
      <family val="2"/>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C6591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4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rgb="FF000000"/>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110">
    <xf numFmtId="0" fontId="0" fillId="0" borderId="0" xfId="0"/>
    <xf numFmtId="0" fontId="2" fillId="0" borderId="0" xfId="0" applyFont="1" applyAlignment="1">
      <alignment vertical="center"/>
    </xf>
    <xf numFmtId="0" fontId="3" fillId="0" borderId="0" xfId="0" applyFont="1" applyAlignment="1">
      <alignment vertical="center" wrapText="1"/>
    </xf>
    <xf numFmtId="0" fontId="2" fillId="0" borderId="0" xfId="0" applyFont="1" applyAlignment="1">
      <alignment horizontal="center" vertical="center"/>
    </xf>
    <xf numFmtId="0" fontId="3" fillId="0" borderId="0" xfId="0" applyFont="1"/>
    <xf numFmtId="0" fontId="2" fillId="0" borderId="0" xfId="0" applyFont="1"/>
    <xf numFmtId="0" fontId="3" fillId="0" borderId="0" xfId="0" applyFont="1" applyAlignment="1">
      <alignment vertical="top" wrapText="1"/>
    </xf>
    <xf numFmtId="0" fontId="2" fillId="0" borderId="0" xfId="0" applyFont="1" applyAlignment="1">
      <alignment horizontal="left" vertical="center" indent="2"/>
    </xf>
    <xf numFmtId="0" fontId="2" fillId="7" borderId="14"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protection locked="0"/>
    </xf>
    <xf numFmtId="0" fontId="2" fillId="7" borderId="40" xfId="0" applyFont="1" applyFill="1" applyBorder="1" applyAlignment="1" applyProtection="1">
      <alignment horizontal="center" vertical="center" wrapText="1"/>
      <protection locked="0"/>
    </xf>
    <xf numFmtId="0" fontId="3" fillId="0" borderId="41" xfId="0" applyFont="1" applyBorder="1" applyAlignment="1" applyProtection="1">
      <alignment horizontal="center" vertical="center"/>
      <protection locked="0"/>
    </xf>
    <xf numFmtId="164" fontId="3" fillId="0" borderId="41" xfId="0" applyNumberFormat="1" applyFont="1" applyBorder="1" applyAlignment="1" applyProtection="1">
      <alignment horizontal="center" vertical="center"/>
      <protection locked="0"/>
    </xf>
    <xf numFmtId="0" fontId="9" fillId="0" borderId="0" xfId="0" applyFont="1"/>
    <xf numFmtId="0" fontId="3" fillId="0" borderId="0" xfId="0" applyFont="1" applyProtection="1"/>
    <xf numFmtId="0" fontId="9" fillId="0" borderId="0" xfId="0" applyFont="1" applyProtection="1"/>
    <xf numFmtId="0" fontId="1" fillId="0" borderId="0" xfId="0" applyFont="1" applyAlignment="1" applyProtection="1">
      <alignment horizontal="left" vertical="center"/>
    </xf>
    <xf numFmtId="0" fontId="2" fillId="0" borderId="0" xfId="0" applyFont="1" applyAlignment="1" applyProtection="1">
      <alignment horizontal="left" vertical="center" wrapText="1"/>
    </xf>
    <xf numFmtId="0" fontId="1" fillId="0" borderId="0" xfId="0" applyFont="1" applyAlignment="1" applyProtection="1">
      <alignment horizontal="center" vertical="center"/>
    </xf>
    <xf numFmtId="0" fontId="2" fillId="5" borderId="1" xfId="0" applyFont="1" applyFill="1" applyBorder="1" applyAlignment="1" applyProtection="1">
      <alignment horizontal="center" vertical="center" wrapText="1"/>
    </xf>
    <xf numFmtId="0" fontId="2" fillId="0" borderId="24" xfId="0" applyFont="1" applyBorder="1" applyAlignment="1" applyProtection="1">
      <alignment horizontal="right" vertical="center" wrapText="1"/>
    </xf>
    <xf numFmtId="0" fontId="2" fillId="0" borderId="25" xfId="0" applyFont="1" applyBorder="1" applyAlignment="1" applyProtection="1">
      <alignment horizontal="right" vertical="center" wrapText="1"/>
    </xf>
    <xf numFmtId="0" fontId="2" fillId="0" borderId="26" xfId="0" applyFont="1" applyBorder="1" applyAlignment="1" applyProtection="1">
      <alignment horizontal="right" vertical="center" wrapText="1"/>
    </xf>
    <xf numFmtId="0" fontId="2" fillId="6" borderId="1" xfId="0" applyFont="1" applyFill="1" applyBorder="1" applyAlignment="1" applyProtection="1">
      <alignment horizontal="center" vertical="center" wrapText="1"/>
    </xf>
    <xf numFmtId="0" fontId="2" fillId="0" borderId="0" xfId="0" applyFont="1" applyProtection="1"/>
    <xf numFmtId="0" fontId="2" fillId="6" borderId="10" xfId="0" applyFont="1" applyFill="1" applyBorder="1" applyAlignment="1" applyProtection="1">
      <alignment horizontal="center" vertical="center" wrapText="1"/>
    </xf>
    <xf numFmtId="0" fontId="2" fillId="6" borderId="12" xfId="0" applyFont="1" applyFill="1" applyBorder="1" applyAlignment="1" applyProtection="1">
      <alignment horizontal="center" vertical="center" wrapText="1"/>
    </xf>
    <xf numFmtId="0" fontId="2" fillId="6" borderId="11" xfId="0" applyFont="1" applyFill="1" applyBorder="1" applyAlignment="1" applyProtection="1">
      <alignment horizontal="center" vertical="center" wrapText="1"/>
    </xf>
    <xf numFmtId="0" fontId="3" fillId="0" borderId="0" xfId="0" applyFont="1" applyAlignment="1" applyProtection="1">
      <alignment vertical="center"/>
    </xf>
    <xf numFmtId="0" fontId="3" fillId="0" borderId="0" xfId="0" applyFont="1" applyBorder="1" applyAlignment="1" applyProtection="1">
      <alignment horizontal="center" vertical="center"/>
    </xf>
    <xf numFmtId="0" fontId="3" fillId="0" borderId="0" xfId="0" applyFont="1" applyAlignment="1" applyProtection="1">
      <alignment vertical="center" wrapText="1"/>
    </xf>
    <xf numFmtId="0" fontId="7" fillId="0" borderId="8" xfId="1"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3" fillId="0" borderId="39"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3" fillId="0" borderId="8" xfId="0" applyFont="1" applyBorder="1" applyAlignment="1" applyProtection="1">
      <alignment horizontal="center" vertical="center"/>
    </xf>
    <xf numFmtId="165" fontId="3" fillId="0" borderId="15" xfId="0" applyNumberFormat="1" applyFont="1" applyBorder="1" applyAlignment="1" applyProtection="1">
      <alignment horizontal="center" vertical="center"/>
    </xf>
    <xf numFmtId="165" fontId="3" fillId="7" borderId="29" xfId="0" applyNumberFormat="1" applyFont="1" applyFill="1" applyBorder="1" applyAlignment="1" applyProtection="1">
      <alignment horizontal="center" vertical="center"/>
    </xf>
    <xf numFmtId="0" fontId="3" fillId="0" borderId="15" xfId="0" applyFont="1" applyBorder="1" applyAlignment="1" applyProtection="1">
      <alignment horizontal="center" vertical="center" wrapText="1"/>
    </xf>
    <xf numFmtId="165" fontId="3" fillId="0" borderId="29" xfId="0" applyNumberFormat="1" applyFont="1" applyBorder="1" applyAlignment="1" applyProtection="1">
      <alignment horizontal="center" vertical="center" wrapText="1"/>
    </xf>
    <xf numFmtId="0" fontId="2" fillId="0" borderId="15" xfId="0" applyFont="1" applyBorder="1" applyAlignment="1" applyProtection="1">
      <alignment horizontal="center" vertical="center"/>
    </xf>
    <xf numFmtId="0" fontId="2" fillId="0" borderId="29" xfId="0" applyFont="1" applyBorder="1" applyAlignment="1" applyProtection="1">
      <alignment horizontal="center" vertical="center"/>
    </xf>
    <xf numFmtId="0" fontId="3" fillId="0" borderId="8" xfId="0" applyFont="1" applyBorder="1" applyAlignment="1" applyProtection="1">
      <alignment vertical="center" wrapText="1"/>
    </xf>
    <xf numFmtId="0" fontId="3" fillId="0" borderId="15" xfId="0" applyFont="1" applyBorder="1" applyAlignment="1" applyProtection="1">
      <alignment horizontal="center" vertical="center"/>
    </xf>
    <xf numFmtId="165" fontId="3" fillId="0" borderId="29" xfId="0" applyNumberFormat="1" applyFont="1" applyBorder="1" applyAlignment="1" applyProtection="1">
      <alignment horizontal="center" vertical="center"/>
    </xf>
    <xf numFmtId="0" fontId="2" fillId="0" borderId="8" xfId="0" applyFont="1" applyBorder="1" applyAlignment="1" applyProtection="1">
      <alignment horizontal="right" vertical="center" wrapText="1" indent="1"/>
    </xf>
    <xf numFmtId="166" fontId="3" fillId="0" borderId="29" xfId="0" applyNumberFormat="1" applyFont="1" applyBorder="1" applyAlignment="1" applyProtection="1">
      <alignment horizontal="center" vertical="center" wrapText="1"/>
    </xf>
    <xf numFmtId="165" fontId="3" fillId="0" borderId="38" xfId="0" applyNumberFormat="1" applyFont="1" applyBorder="1" applyAlignment="1" applyProtection="1">
      <alignment horizontal="center" vertical="center" wrapText="1"/>
    </xf>
    <xf numFmtId="166" fontId="3" fillId="0" borderId="29" xfId="0" applyNumberFormat="1" applyFont="1" applyBorder="1" applyAlignment="1" applyProtection="1">
      <alignment horizontal="center" vertical="center"/>
    </xf>
    <xf numFmtId="0" fontId="2" fillId="0" borderId="6" xfId="0" applyFont="1" applyBorder="1" applyAlignment="1" applyProtection="1">
      <alignment horizontal="right" vertical="center" wrapText="1"/>
    </xf>
    <xf numFmtId="0" fontId="1" fillId="0" borderId="4" xfId="0" applyFont="1" applyBorder="1" applyAlignment="1" applyProtection="1">
      <alignment vertical="center" wrapText="1"/>
    </xf>
    <xf numFmtId="165" fontId="2" fillId="3" borderId="1" xfId="0" applyNumberFormat="1" applyFont="1" applyFill="1" applyBorder="1" applyAlignment="1" applyProtection="1">
      <alignment horizontal="center" vertical="center" wrapText="1"/>
    </xf>
    <xf numFmtId="165" fontId="3" fillId="0" borderId="38" xfId="0" applyNumberFormat="1" applyFont="1" applyBorder="1" applyAlignment="1" applyProtection="1">
      <alignment horizontal="center" vertical="center"/>
    </xf>
    <xf numFmtId="0" fontId="3" fillId="0" borderId="0" xfId="0" applyFont="1" applyAlignment="1" applyProtection="1">
      <alignment vertical="top" wrapText="1"/>
    </xf>
    <xf numFmtId="0" fontId="1" fillId="0" borderId="0" xfId="0" applyFont="1" applyAlignment="1" applyProtection="1">
      <alignment vertical="center" wrapText="1"/>
    </xf>
    <xf numFmtId="0" fontId="3" fillId="0" borderId="4" xfId="0" applyFont="1" applyBorder="1" applyProtection="1"/>
    <xf numFmtId="165" fontId="2" fillId="3" borderId="1" xfId="0" applyNumberFormat="1" applyFont="1" applyFill="1" applyBorder="1" applyAlignment="1" applyProtection="1">
      <alignment horizontal="center" vertical="center"/>
    </xf>
    <xf numFmtId="165" fontId="2" fillId="0" borderId="14" xfId="0" applyNumberFormat="1" applyFont="1" applyBorder="1" applyAlignment="1" applyProtection="1">
      <alignment horizontal="center" vertical="center" wrapText="1"/>
      <protection locked="0"/>
    </xf>
    <xf numFmtId="0" fontId="2" fillId="0" borderId="0" xfId="0" applyFont="1" applyAlignment="1" applyProtection="1">
      <alignment horizontal="center" vertical="center"/>
    </xf>
    <xf numFmtId="0" fontId="3" fillId="0" borderId="23"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2" fillId="5" borderId="10" xfId="0" applyFont="1" applyFill="1" applyBorder="1" applyAlignment="1" applyProtection="1">
      <alignment horizontal="center" vertical="center" wrapText="1"/>
    </xf>
    <xf numFmtId="0" fontId="2" fillId="5" borderId="31" xfId="0" applyFont="1" applyFill="1" applyBorder="1" applyAlignment="1" applyProtection="1">
      <alignment horizontal="center" vertical="center" wrapText="1"/>
    </xf>
    <xf numFmtId="0" fontId="2" fillId="5" borderId="11" xfId="0" applyFont="1" applyFill="1" applyBorder="1" applyAlignment="1" applyProtection="1">
      <alignment horizontal="center" vertical="center" wrapText="1"/>
    </xf>
    <xf numFmtId="165" fontId="3" fillId="2" borderId="32" xfId="0" applyNumberFormat="1" applyFont="1" applyFill="1" applyBorder="1" applyAlignment="1" applyProtection="1">
      <alignment horizontal="center" vertical="center" wrapText="1"/>
      <protection locked="0"/>
    </xf>
    <xf numFmtId="165" fontId="3" fillId="2" borderId="18" xfId="0" applyNumberFormat="1"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xf>
    <xf numFmtId="0" fontId="10" fillId="0" borderId="0" xfId="1" applyFont="1" applyAlignment="1" applyProtection="1">
      <alignment horizontal="center" vertical="center" wrapText="1"/>
    </xf>
    <xf numFmtId="0" fontId="6" fillId="0" borderId="0" xfId="1" applyAlignment="1" applyProtection="1">
      <alignment horizontal="center" vertical="center"/>
    </xf>
    <xf numFmtId="0" fontId="3" fillId="4" borderId="10" xfId="0" applyFont="1" applyFill="1" applyBorder="1" applyAlignment="1" applyProtection="1">
      <alignment horizontal="center" vertical="center" wrapText="1"/>
    </xf>
    <xf numFmtId="0" fontId="3" fillId="4" borderId="31"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0" fontId="3" fillId="4" borderId="6"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0" fontId="3" fillId="4" borderId="2" xfId="0" applyFont="1" applyFill="1" applyBorder="1" applyAlignment="1" applyProtection="1">
      <alignment horizontal="center" vertical="center" wrapText="1"/>
    </xf>
    <xf numFmtId="0" fontId="3" fillId="4" borderId="9"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0" fontId="2" fillId="0" borderId="0" xfId="0" applyFont="1" applyAlignment="1" applyProtection="1">
      <alignment horizontal="center" vertical="center"/>
    </xf>
    <xf numFmtId="0" fontId="2" fillId="0" borderId="20" xfId="0" applyFont="1" applyBorder="1" applyAlignment="1" applyProtection="1">
      <alignment horizontal="center" vertical="center"/>
    </xf>
    <xf numFmtId="0" fontId="3" fillId="7" borderId="27" xfId="0" applyFont="1" applyFill="1" applyBorder="1" applyAlignment="1" applyProtection="1">
      <alignment horizontal="center" vertical="center" wrapText="1"/>
      <protection locked="0"/>
    </xf>
    <xf numFmtId="0" fontId="3" fillId="7" borderId="18" xfId="0" applyFont="1" applyFill="1" applyBorder="1" applyAlignment="1" applyProtection="1">
      <alignment horizontal="center" vertical="center" wrapText="1"/>
      <protection locked="0"/>
    </xf>
    <xf numFmtId="0" fontId="3" fillId="7" borderId="28" xfId="0" applyFont="1" applyFill="1" applyBorder="1" applyAlignment="1" applyProtection="1">
      <alignment horizontal="center" vertical="center" wrapText="1"/>
      <protection locked="0"/>
    </xf>
    <xf numFmtId="0" fontId="3" fillId="7" borderId="29" xfId="0" applyFont="1" applyFill="1" applyBorder="1" applyAlignment="1" applyProtection="1">
      <alignment horizontal="center" vertical="center" wrapText="1"/>
      <protection locked="0"/>
    </xf>
    <xf numFmtId="0" fontId="3" fillId="7" borderId="19" xfId="0" applyFont="1" applyFill="1" applyBorder="1" applyAlignment="1" applyProtection="1">
      <alignment horizontal="center" vertical="center" wrapText="1"/>
      <protection locked="0"/>
    </xf>
    <xf numFmtId="0" fontId="3" fillId="7" borderId="30" xfId="0" applyFont="1" applyFill="1" applyBorder="1" applyAlignment="1" applyProtection="1">
      <alignment horizontal="center" vertical="center" wrapText="1"/>
      <protection locked="0"/>
    </xf>
    <xf numFmtId="0" fontId="2" fillId="0" borderId="12"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5" borderId="16" xfId="0" applyFont="1" applyFill="1" applyBorder="1" applyAlignment="1" applyProtection="1">
      <alignment horizontal="center" vertical="center" wrapText="1"/>
    </xf>
    <xf numFmtId="0" fontId="2" fillId="5" borderId="37" xfId="0" applyFont="1" applyFill="1" applyBorder="1" applyAlignment="1" applyProtection="1">
      <alignment horizontal="center" vertical="center" wrapText="1"/>
    </xf>
    <xf numFmtId="0" fontId="2" fillId="5" borderId="17" xfId="0" applyFont="1" applyFill="1" applyBorder="1" applyAlignment="1" applyProtection="1">
      <alignment horizontal="center" vertical="center" wrapText="1"/>
    </xf>
    <xf numFmtId="0" fontId="3" fillId="0" borderId="34" xfId="0" applyFont="1" applyBorder="1" applyAlignment="1" applyProtection="1">
      <alignment horizontal="center" vertical="center" wrapText="1"/>
      <protection locked="0"/>
    </xf>
    <xf numFmtId="0" fontId="3" fillId="0" borderId="35"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cellXfs>
  <cellStyles count="2">
    <cellStyle name="Hyperlink" xfId="1" builtinId="8"/>
    <cellStyle name="Normal" xfId="0" builtinId="0"/>
  </cellStyles>
  <dxfs count="12">
    <dxf>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18641/PAIsUAM/PAIDocs/20200918-DL-GYH%20Overseas_wef_1_October%202020%20Final.pdf" TargetMode="External"/><Relationship Id="rId2" Type="http://schemas.openxmlformats.org/officeDocument/2006/relationships/hyperlink" Target="https://modgovuk.sharepoint.com/sites/defnet/HOCS/Pages/Exchange_Rates_and_Foreign_Currencies.aspx" TargetMode="External"/><Relationship Id="rId1" Type="http://schemas.openxmlformats.org/officeDocument/2006/relationships/hyperlink" Target="https://www.google.co.uk/map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6B309-3A39-4B06-B201-DAE061B500AB}">
  <sheetPr>
    <pageSetUpPr fitToPage="1"/>
  </sheetPr>
  <dimension ref="A1:L55"/>
  <sheetViews>
    <sheetView tabSelected="1" zoomScale="85" zoomScaleNormal="85" zoomScaleSheetLayoutView="80" workbookViewId="0">
      <selection activeCell="D19" sqref="D19:F19"/>
    </sheetView>
  </sheetViews>
  <sheetFormatPr defaultColWidth="0" defaultRowHeight="26.5" customHeight="1" zeroHeight="1" x14ac:dyDescent="0.35"/>
  <cols>
    <col min="1" max="1" width="4.7265625" style="4" customWidth="1"/>
    <col min="2" max="2" width="45.453125" style="4" customWidth="1"/>
    <col min="3" max="3" width="14.7265625" style="4" customWidth="1"/>
    <col min="4" max="4" width="16.54296875" style="4" bestFit="1" customWidth="1"/>
    <col min="5" max="6" width="14.7265625" style="4" customWidth="1"/>
    <col min="7" max="7" width="63.7265625" style="4" customWidth="1"/>
    <col min="8" max="8" width="14.7265625" style="4" customWidth="1"/>
    <col min="9" max="9" width="16.54296875" style="4" bestFit="1" customWidth="1"/>
    <col min="10" max="10" width="19" style="4" customWidth="1"/>
    <col min="11" max="11" width="4.7265625" style="4" customWidth="1"/>
    <col min="12" max="12" width="8.26953125" style="4" hidden="1" customWidth="1"/>
    <col min="13" max="16384" width="8.81640625" style="4" hidden="1"/>
  </cols>
  <sheetData>
    <row r="1" spans="1:11" ht="26.5" customHeight="1" x14ac:dyDescent="0.35">
      <c r="A1" s="15"/>
      <c r="B1" s="75" t="s">
        <v>37</v>
      </c>
      <c r="C1" s="75"/>
      <c r="D1" s="75"/>
      <c r="E1" s="75"/>
      <c r="F1" s="75"/>
      <c r="G1" s="75"/>
      <c r="H1" s="75"/>
      <c r="I1" s="75"/>
      <c r="J1" s="75"/>
      <c r="K1" s="15"/>
    </row>
    <row r="2" spans="1:11" ht="26.5" customHeight="1" x14ac:dyDescent="0.35">
      <c r="A2" s="15"/>
      <c r="B2" s="75"/>
      <c r="C2" s="75"/>
      <c r="D2" s="75"/>
      <c r="E2" s="75"/>
      <c r="F2" s="75"/>
      <c r="G2" s="75"/>
      <c r="H2" s="75"/>
      <c r="I2" s="75"/>
      <c r="J2" s="75"/>
      <c r="K2" s="15"/>
    </row>
    <row r="3" spans="1:11" ht="26.5" customHeight="1" x14ac:dyDescent="0.35">
      <c r="A3" s="15"/>
      <c r="B3" s="76" t="s">
        <v>35</v>
      </c>
      <c r="C3" s="76"/>
      <c r="D3" s="76"/>
      <c r="E3" s="76"/>
      <c r="F3" s="76"/>
      <c r="G3" s="76"/>
      <c r="H3" s="76"/>
      <c r="I3" s="76"/>
      <c r="J3" s="76"/>
      <c r="K3" s="15"/>
    </row>
    <row r="4" spans="1:11" s="14" customFormat="1" ht="26.5" customHeight="1" thickBot="1" x14ac:dyDescent="0.4">
      <c r="A4" s="16"/>
      <c r="B4" s="77" t="s">
        <v>0</v>
      </c>
      <c r="C4" s="77"/>
      <c r="D4" s="77"/>
      <c r="E4" s="77"/>
      <c r="F4" s="77"/>
      <c r="G4" s="77"/>
      <c r="H4" s="77"/>
      <c r="I4" s="77"/>
      <c r="J4" s="77"/>
      <c r="K4" s="16"/>
    </row>
    <row r="5" spans="1:11" ht="26.5" customHeight="1" thickBot="1" x14ac:dyDescent="0.4">
      <c r="A5" s="15"/>
      <c r="B5" s="17" t="s">
        <v>33</v>
      </c>
      <c r="C5" s="15"/>
      <c r="D5" s="15"/>
      <c r="E5" s="87" t="s">
        <v>1</v>
      </c>
      <c r="F5" s="88"/>
      <c r="G5" s="8"/>
      <c r="H5" s="18"/>
      <c r="I5" s="18"/>
      <c r="J5" s="15"/>
      <c r="K5" s="15"/>
    </row>
    <row r="6" spans="1:11" ht="26.5" customHeight="1" thickBot="1" x14ac:dyDescent="0.4">
      <c r="A6" s="15"/>
      <c r="B6" s="19"/>
      <c r="C6" s="15"/>
      <c r="D6" s="15"/>
      <c r="E6" s="63"/>
      <c r="F6" s="63"/>
      <c r="G6" s="18"/>
      <c r="H6" s="18"/>
      <c r="I6" s="15"/>
      <c r="J6" s="15"/>
      <c r="K6" s="15"/>
    </row>
    <row r="7" spans="1:11" ht="26.5" customHeight="1" x14ac:dyDescent="0.35">
      <c r="A7" s="15"/>
      <c r="B7" s="20" t="s">
        <v>2</v>
      </c>
      <c r="C7" s="15"/>
      <c r="D7" s="15"/>
      <c r="E7" s="63"/>
      <c r="F7" s="63"/>
      <c r="G7" s="18"/>
      <c r="H7" s="18"/>
      <c r="I7" s="15"/>
      <c r="J7" s="15"/>
      <c r="K7" s="15"/>
    </row>
    <row r="8" spans="1:11" ht="26.5" customHeight="1" x14ac:dyDescent="0.35">
      <c r="A8" s="15"/>
      <c r="B8" s="21" t="s">
        <v>3</v>
      </c>
      <c r="C8" s="89"/>
      <c r="D8" s="90"/>
      <c r="E8" s="63"/>
      <c r="F8" s="63" t="s">
        <v>4</v>
      </c>
      <c r="G8" s="11"/>
      <c r="H8" s="18"/>
      <c r="I8" s="15"/>
      <c r="J8" s="15"/>
      <c r="K8" s="15"/>
    </row>
    <row r="9" spans="1:11" ht="26.5" customHeight="1" x14ac:dyDescent="0.35">
      <c r="A9" s="15"/>
      <c r="B9" s="22" t="s">
        <v>5</v>
      </c>
      <c r="C9" s="91"/>
      <c r="D9" s="92"/>
      <c r="E9" s="63"/>
      <c r="F9" s="63" t="s">
        <v>6</v>
      </c>
      <c r="G9" s="62">
        <v>293</v>
      </c>
      <c r="H9" s="18"/>
      <c r="I9" s="15"/>
      <c r="J9" s="15"/>
      <c r="K9" s="15"/>
    </row>
    <row r="10" spans="1:11" ht="26.5" customHeight="1" x14ac:dyDescent="0.35">
      <c r="A10" s="15"/>
      <c r="B10" s="23" t="s">
        <v>7</v>
      </c>
      <c r="C10" s="93"/>
      <c r="D10" s="94"/>
      <c r="E10" s="63"/>
      <c r="F10" s="63"/>
      <c r="G10" s="18"/>
      <c r="H10" s="18"/>
      <c r="I10" s="15"/>
      <c r="J10" s="15"/>
      <c r="K10" s="15"/>
    </row>
    <row r="11" spans="1:11" ht="26.5" customHeight="1" thickBot="1" x14ac:dyDescent="0.4">
      <c r="A11" s="15"/>
      <c r="B11" s="19"/>
      <c r="C11" s="15"/>
      <c r="D11" s="15"/>
      <c r="E11" s="63"/>
      <c r="F11" s="63"/>
      <c r="G11" s="18"/>
      <c r="H11" s="18"/>
      <c r="I11" s="15"/>
      <c r="J11" s="15"/>
      <c r="K11" s="15"/>
    </row>
    <row r="12" spans="1:11" ht="26.5" customHeight="1" thickBot="1" x14ac:dyDescent="0.4">
      <c r="A12" s="15"/>
      <c r="B12" s="24" t="s">
        <v>8</v>
      </c>
      <c r="C12" s="15"/>
      <c r="D12" s="15"/>
      <c r="E12" s="63"/>
      <c r="F12" s="63"/>
      <c r="G12" s="18"/>
      <c r="H12" s="18"/>
      <c r="I12" s="15"/>
      <c r="J12" s="15"/>
      <c r="K12" s="15"/>
    </row>
    <row r="13" spans="1:11" s="5" customFormat="1" ht="52.5" customHeight="1" x14ac:dyDescent="0.35">
      <c r="A13" s="25"/>
      <c r="B13" s="26" t="s">
        <v>9</v>
      </c>
      <c r="C13" s="26" t="s">
        <v>7</v>
      </c>
      <c r="D13" s="27" t="s">
        <v>10</v>
      </c>
      <c r="E13" s="28" t="s">
        <v>11</v>
      </c>
      <c r="F13" s="27" t="s">
        <v>12</v>
      </c>
      <c r="G13" s="25"/>
      <c r="H13" s="25"/>
      <c r="I13" s="25"/>
      <c r="J13" s="25"/>
      <c r="K13" s="25"/>
    </row>
    <row r="14" spans="1:11" ht="26.5" customHeight="1" x14ac:dyDescent="0.35">
      <c r="A14" s="15"/>
      <c r="B14" s="12"/>
      <c r="C14" s="12"/>
      <c r="D14" s="13"/>
      <c r="E14" s="13"/>
      <c r="F14" s="13"/>
      <c r="G14" s="15"/>
      <c r="H14" s="15"/>
      <c r="I14" s="15"/>
      <c r="J14" s="15"/>
      <c r="K14" s="15"/>
    </row>
    <row r="15" spans="1:11" ht="26.5" customHeight="1" x14ac:dyDescent="0.35">
      <c r="A15" s="15"/>
      <c r="B15" s="12"/>
      <c r="C15" s="12"/>
      <c r="D15" s="13"/>
      <c r="E15" s="13"/>
      <c r="F15" s="13"/>
      <c r="G15" s="15"/>
      <c r="H15" s="15"/>
      <c r="I15" s="15"/>
      <c r="J15" s="15"/>
      <c r="K15" s="15"/>
    </row>
    <row r="16" spans="1:11" ht="26.5" customHeight="1" x14ac:dyDescent="0.35">
      <c r="A16" s="15"/>
      <c r="B16" s="12"/>
      <c r="C16" s="12"/>
      <c r="D16" s="13"/>
      <c r="E16" s="13"/>
      <c r="F16" s="13"/>
      <c r="G16" s="15"/>
      <c r="H16" s="15"/>
      <c r="I16" s="15"/>
      <c r="J16" s="15"/>
      <c r="K16" s="15"/>
    </row>
    <row r="17" spans="1:11" ht="26.5" customHeight="1" x14ac:dyDescent="0.35">
      <c r="A17" s="15"/>
      <c r="B17" s="12"/>
      <c r="C17" s="12"/>
      <c r="D17" s="13"/>
      <c r="E17" s="13"/>
      <c r="F17" s="13"/>
      <c r="G17" s="15"/>
      <c r="H17" s="15"/>
      <c r="I17" s="15"/>
      <c r="J17" s="15"/>
      <c r="K17" s="15"/>
    </row>
    <row r="18" spans="1:11" ht="26.5" customHeight="1" x14ac:dyDescent="0.35">
      <c r="A18" s="15"/>
      <c r="B18" s="29"/>
      <c r="C18" s="29"/>
      <c r="D18" s="29"/>
      <c r="E18" s="29"/>
      <c r="F18" s="29"/>
      <c r="G18" s="15"/>
      <c r="H18" s="15"/>
      <c r="I18" s="15"/>
      <c r="J18" s="15"/>
      <c r="K18" s="15"/>
    </row>
    <row r="19" spans="1:11" ht="26.5" customHeight="1" x14ac:dyDescent="0.35">
      <c r="A19" s="15"/>
      <c r="B19" s="29" t="s">
        <v>40</v>
      </c>
      <c r="C19" s="29"/>
      <c r="D19" s="67" t="s">
        <v>41</v>
      </c>
      <c r="E19" s="68"/>
      <c r="F19" s="69"/>
      <c r="G19" s="30"/>
      <c r="H19" s="15"/>
      <c r="I19" s="15"/>
      <c r="J19" s="15"/>
      <c r="K19" s="15"/>
    </row>
    <row r="20" spans="1:11" ht="26.5" customHeight="1" thickBot="1" x14ac:dyDescent="0.4">
      <c r="A20" s="15"/>
      <c r="B20" s="29"/>
      <c r="C20" s="29"/>
      <c r="D20" s="29"/>
      <c r="E20" s="29"/>
      <c r="F20" s="29"/>
      <c r="G20" s="15"/>
      <c r="H20" s="15"/>
      <c r="I20" s="15"/>
      <c r="J20" s="15"/>
      <c r="K20" s="15"/>
    </row>
    <row r="21" spans="1:11" ht="26.5" customHeight="1" thickBot="1" x14ac:dyDescent="0.4">
      <c r="A21" s="15"/>
      <c r="B21" s="95" t="s">
        <v>13</v>
      </c>
      <c r="C21" s="98" t="s">
        <v>14</v>
      </c>
      <c r="D21" s="99"/>
      <c r="E21" s="99"/>
      <c r="F21" s="100"/>
      <c r="G21" s="20" t="s">
        <v>15</v>
      </c>
      <c r="H21" s="15"/>
      <c r="I21" s="15"/>
      <c r="J21" s="15"/>
      <c r="K21" s="15"/>
    </row>
    <row r="22" spans="1:11" ht="26.5" customHeight="1" x14ac:dyDescent="0.35">
      <c r="A22" s="15"/>
      <c r="B22" s="96"/>
      <c r="C22" s="101"/>
      <c r="D22" s="102"/>
      <c r="E22" s="102"/>
      <c r="F22" s="103"/>
      <c r="G22" s="64"/>
      <c r="H22" s="15"/>
      <c r="I22" s="15"/>
      <c r="J22" s="15"/>
      <c r="K22" s="15"/>
    </row>
    <row r="23" spans="1:11" ht="26.5" customHeight="1" x14ac:dyDescent="0.35">
      <c r="A23" s="15"/>
      <c r="B23" s="96"/>
      <c r="C23" s="104"/>
      <c r="D23" s="105"/>
      <c r="E23" s="105"/>
      <c r="F23" s="106"/>
      <c r="G23" s="65"/>
      <c r="H23" s="15"/>
      <c r="I23" s="15"/>
      <c r="J23" s="15"/>
      <c r="K23" s="15"/>
    </row>
    <row r="24" spans="1:11" ht="26.5" customHeight="1" x14ac:dyDescent="0.35">
      <c r="A24" s="15"/>
      <c r="B24" s="96"/>
      <c r="C24" s="104"/>
      <c r="D24" s="105"/>
      <c r="E24" s="105"/>
      <c r="F24" s="106"/>
      <c r="G24" s="65"/>
      <c r="H24" s="15"/>
      <c r="I24" s="15"/>
      <c r="J24" s="15"/>
      <c r="K24" s="15"/>
    </row>
    <row r="25" spans="1:11" ht="26.5" customHeight="1" thickBot="1" x14ac:dyDescent="0.4">
      <c r="A25" s="15"/>
      <c r="B25" s="97"/>
      <c r="C25" s="107"/>
      <c r="D25" s="108"/>
      <c r="E25" s="108"/>
      <c r="F25" s="109"/>
      <c r="G25" s="66"/>
      <c r="H25" s="15"/>
      <c r="I25" s="15"/>
      <c r="J25" s="15"/>
      <c r="K25" s="15"/>
    </row>
    <row r="26" spans="1:11" ht="26.5" customHeight="1" thickBot="1" x14ac:dyDescent="0.4">
      <c r="A26" s="15"/>
      <c r="B26" s="31"/>
      <c r="C26" s="31"/>
      <c r="D26" s="15"/>
      <c r="E26" s="15"/>
      <c r="F26" s="15"/>
      <c r="G26" s="15"/>
      <c r="H26" s="15"/>
      <c r="I26" s="15"/>
      <c r="J26" s="15"/>
      <c r="K26" s="15"/>
    </row>
    <row r="27" spans="1:11" ht="26.5" customHeight="1" thickBot="1" x14ac:dyDescent="0.4">
      <c r="A27" s="15"/>
      <c r="B27" s="70" t="str">
        <f>IF(D19="Reverse","Reverse SCV Journey (Actuals)",_xlfn.CONCAT($D$19," ","Journey"," ","(Actuals)"," ","-"," ","With Child(ren) in the Car"))</f>
        <v>Please Select Journey (Actuals) - With Child(ren) in the Car</v>
      </c>
      <c r="C27" s="71"/>
      <c r="D27" s="71"/>
      <c r="E27" s="72"/>
      <c r="F27" s="32" t="s">
        <v>16</v>
      </c>
      <c r="G27" s="70" t="str">
        <f>IF(D19="Reverse","Reverse SCV Journey (Notional) - Ensure No of Children is set to 1",_xlfn.CONCAT($D$19," ","Journey"," ","(Notional)"," ","-"," ","With Child(ren) in the Car"))</f>
        <v>Please Select Journey (Notional) - With Child(ren) in the Car</v>
      </c>
      <c r="H27" s="71"/>
      <c r="I27" s="71"/>
      <c r="J27" s="72"/>
      <c r="K27" s="15"/>
    </row>
    <row r="28" spans="1:11" ht="29.25" customHeight="1" x14ac:dyDescent="0.35">
      <c r="A28" s="15"/>
      <c r="B28" s="33" t="s">
        <v>17</v>
      </c>
      <c r="C28" s="73"/>
      <c r="D28" s="73"/>
      <c r="E28" s="74"/>
      <c r="F28" s="31"/>
      <c r="G28" s="34" t="s">
        <v>36</v>
      </c>
      <c r="H28" s="35" t="s">
        <v>18</v>
      </c>
      <c r="I28" s="35" t="s">
        <v>19</v>
      </c>
      <c r="J28" s="36" t="s">
        <v>20</v>
      </c>
      <c r="K28" s="15"/>
    </row>
    <row r="29" spans="1:11" ht="29.25" customHeight="1" x14ac:dyDescent="0.35">
      <c r="A29" s="15"/>
      <c r="B29" s="37" t="s">
        <v>23</v>
      </c>
      <c r="C29" s="38" t="s">
        <v>38</v>
      </c>
      <c r="D29" s="38" t="s">
        <v>21</v>
      </c>
      <c r="E29" s="39" t="s">
        <v>22</v>
      </c>
      <c r="F29" s="31"/>
      <c r="G29" s="40"/>
      <c r="H29" s="10"/>
      <c r="I29" s="41">
        <f>IF(D19="Single",SUM(G9/2),IF(D19="Return",G9,IF(D19="Reverse",G9,0)))</f>
        <v>0</v>
      </c>
      <c r="J29" s="42">
        <f>I29*H29</f>
        <v>0</v>
      </c>
      <c r="K29" s="15"/>
    </row>
    <row r="30" spans="1:11" ht="29.25" customHeight="1" x14ac:dyDescent="0.35">
      <c r="A30" s="15"/>
      <c r="B30" s="37"/>
      <c r="C30" s="9"/>
      <c r="D30" s="43">
        <v>0.25</v>
      </c>
      <c r="E30" s="44">
        <f>IF($D$19="Please Select",0,IF($D$19="Single",SUM(C30*D30),IF($D$19="Return",SUM(C30*D30)*2,IF(D19="Reverse",SUM(C30*2)*D30,0))))</f>
        <v>0</v>
      </c>
      <c r="F30" s="31"/>
      <c r="G30" s="37" t="s">
        <v>34</v>
      </c>
      <c r="H30" s="38" t="s">
        <v>38</v>
      </c>
      <c r="I30" s="38" t="s">
        <v>21</v>
      </c>
      <c r="J30" s="39" t="s">
        <v>22</v>
      </c>
      <c r="K30" s="15"/>
    </row>
    <row r="31" spans="1:11" ht="29.25" customHeight="1" x14ac:dyDescent="0.35">
      <c r="A31" s="15"/>
      <c r="B31" s="37" t="s">
        <v>24</v>
      </c>
      <c r="C31" s="38" t="s">
        <v>38</v>
      </c>
      <c r="D31" s="45" t="s">
        <v>25</v>
      </c>
      <c r="E31" s="46" t="s">
        <v>22</v>
      </c>
      <c r="F31" s="31"/>
      <c r="G31" s="47"/>
      <c r="H31" s="10"/>
      <c r="I31" s="48">
        <v>0.25</v>
      </c>
      <c r="J31" s="49">
        <f>IF($D$19="Please Select",0,IF($D$19="Single",SUM(H31*I31),IF($D$19="Return",SUM(H31*I31)*2,IF(D19="Reverse",SUM(H31*2)*I31,0))))</f>
        <v>0</v>
      </c>
      <c r="K31" s="15"/>
    </row>
    <row r="32" spans="1:11" ht="29.25" customHeight="1" x14ac:dyDescent="0.35">
      <c r="A32" s="15"/>
      <c r="B32" s="50" t="s">
        <v>26</v>
      </c>
      <c r="C32" s="9"/>
      <c r="D32" s="43">
        <v>0.48</v>
      </c>
      <c r="E32" s="51">
        <f>IF($D$19="Please Select",0,IF($D$19="Single",SUM(C32*D32),IF($D$19="Return",SUM(C32*D32)*2,IF(D19="Reverse",SUM(C32*2)*D32,0))))</f>
        <v>0</v>
      </c>
      <c r="F32" s="31"/>
      <c r="G32" s="37" t="s">
        <v>27</v>
      </c>
      <c r="H32" s="38" t="s">
        <v>38</v>
      </c>
      <c r="I32" s="45" t="s">
        <v>25</v>
      </c>
      <c r="J32" s="46" t="s">
        <v>22</v>
      </c>
      <c r="K32" s="15"/>
    </row>
    <row r="33" spans="1:11" ht="29.25" customHeight="1" thickBot="1" x14ac:dyDescent="0.4">
      <c r="A33" s="15"/>
      <c r="B33" s="50" t="s">
        <v>28</v>
      </c>
      <c r="C33" s="31"/>
      <c r="D33" s="31"/>
      <c r="E33" s="52" t="str">
        <f>IFERROR(SUM(E32/G8),"Enter GAR")</f>
        <v>Enter GAR</v>
      </c>
      <c r="F33" s="31"/>
      <c r="G33" s="50" t="s">
        <v>26</v>
      </c>
      <c r="H33" s="10"/>
      <c r="I33" s="48">
        <v>0.48</v>
      </c>
      <c r="J33" s="53">
        <f>IF($D$19="Please Select",0,IF($D$19="Single",SUM(H33*I33),IF($D$19="Return",SUM(H33*I33)*2,IF(D19="Reverse",SUM(H33*2)*I33,0))))</f>
        <v>0</v>
      </c>
      <c r="K33" s="15"/>
    </row>
    <row r="34" spans="1:11" ht="26.5" customHeight="1" thickBot="1" x14ac:dyDescent="0.4">
      <c r="A34" s="15"/>
      <c r="B34" s="54" t="s">
        <v>29</v>
      </c>
      <c r="C34" s="55"/>
      <c r="D34" s="55"/>
      <c r="E34" s="56">
        <f>IFERROR(E30+E33+C28,0)</f>
        <v>0</v>
      </c>
      <c r="F34" s="31"/>
      <c r="G34" s="50" t="s">
        <v>28</v>
      </c>
      <c r="H34" s="15"/>
      <c r="I34" s="15"/>
      <c r="J34" s="57" t="str">
        <f>IFERROR(SUM(J33/G8),"Enter GAR")</f>
        <v>Enter GAR</v>
      </c>
      <c r="K34" s="15"/>
    </row>
    <row r="35" spans="1:11" ht="26.5" customHeight="1" thickBot="1" x14ac:dyDescent="0.4">
      <c r="A35" s="15"/>
      <c r="B35" s="58"/>
      <c r="C35" s="58"/>
      <c r="D35" s="58"/>
      <c r="E35" s="58"/>
      <c r="F35" s="59"/>
      <c r="G35" s="54" t="s">
        <v>29</v>
      </c>
      <c r="H35" s="60"/>
      <c r="I35" s="60"/>
      <c r="J35" s="61">
        <f>IFERROR(J31+J34+J29,0)</f>
        <v>0</v>
      </c>
      <c r="K35" s="15"/>
    </row>
    <row r="36" spans="1:11" ht="26.5" customHeight="1" thickBot="1" x14ac:dyDescent="0.4">
      <c r="A36" s="15"/>
      <c r="B36" s="15"/>
      <c r="C36" s="15"/>
      <c r="D36" s="15"/>
      <c r="E36" s="15"/>
      <c r="F36" s="31"/>
      <c r="G36" s="31"/>
      <c r="H36" s="15"/>
      <c r="I36" s="15"/>
      <c r="J36" s="15"/>
      <c r="K36" s="15"/>
    </row>
    <row r="37" spans="1:11" ht="26.5" customHeight="1" thickBot="1" x14ac:dyDescent="0.4">
      <c r="A37" s="15"/>
      <c r="B37" s="84" t="s">
        <v>30</v>
      </c>
      <c r="C37" s="85"/>
      <c r="D37" s="85"/>
      <c r="E37" s="86"/>
      <c r="F37" s="31"/>
      <c r="G37" s="78" t="s">
        <v>39</v>
      </c>
      <c r="H37" s="79"/>
      <c r="I37" s="79"/>
      <c r="J37" s="80"/>
      <c r="K37" s="15"/>
    </row>
    <row r="38" spans="1:11" ht="26.5" customHeight="1" thickBot="1" x14ac:dyDescent="0.4">
      <c r="A38" s="15"/>
      <c r="B38" s="58"/>
      <c r="C38" s="58"/>
      <c r="D38" s="58"/>
      <c r="E38" s="58"/>
      <c r="F38" s="31"/>
      <c r="G38" s="81"/>
      <c r="H38" s="82"/>
      <c r="I38" s="82"/>
      <c r="J38" s="83"/>
      <c r="K38" s="15"/>
    </row>
    <row r="39" spans="1:11" ht="26.5" hidden="1" customHeight="1" x14ac:dyDescent="0.35">
      <c r="B39" s="6"/>
      <c r="C39" s="6"/>
      <c r="D39" s="6"/>
      <c r="E39" s="6"/>
      <c r="F39" s="2"/>
    </row>
    <row r="40" spans="1:11" ht="26.5" hidden="1" customHeight="1" x14ac:dyDescent="0.35">
      <c r="B40" s="7"/>
      <c r="C40" s="7"/>
      <c r="D40" s="7"/>
      <c r="E40" s="7"/>
      <c r="F40" s="2"/>
    </row>
    <row r="41" spans="1:11" ht="26.5" hidden="1" customHeight="1" x14ac:dyDescent="0.35">
      <c r="B41" s="1" t="s">
        <v>31</v>
      </c>
      <c r="C41" s="1"/>
      <c r="D41" s="1"/>
      <c r="E41" s="1"/>
      <c r="F41" s="2"/>
    </row>
    <row r="42" spans="1:11" ht="26.5" hidden="1" customHeight="1" x14ac:dyDescent="0.35">
      <c r="B42" s="1" t="s">
        <v>32</v>
      </c>
      <c r="C42" s="1"/>
      <c r="D42" s="1"/>
      <c r="E42" s="1"/>
      <c r="F42" s="2"/>
    </row>
    <row r="43" spans="1:11" ht="26.5" hidden="1" customHeight="1" x14ac:dyDescent="0.35">
      <c r="B43" s="1"/>
      <c r="C43" s="1"/>
      <c r="D43" s="1"/>
      <c r="E43" s="1"/>
      <c r="F43" s="6"/>
    </row>
    <row r="44" spans="1:11" ht="26.5" hidden="1" customHeight="1" x14ac:dyDescent="0.35">
      <c r="B44" s="1"/>
      <c r="C44" s="1"/>
      <c r="D44" s="1"/>
      <c r="E44" s="1"/>
      <c r="F44" s="6"/>
    </row>
    <row r="45" spans="1:11" ht="26.5" hidden="1" customHeight="1" x14ac:dyDescent="0.35">
      <c r="B45" s="1"/>
      <c r="C45" s="1"/>
      <c r="D45" s="1"/>
      <c r="E45" s="1"/>
      <c r="F45" s="7"/>
    </row>
    <row r="46" spans="1:11" ht="26.5" hidden="1" customHeight="1" x14ac:dyDescent="0.35">
      <c r="B46" s="3"/>
      <c r="C46" s="3"/>
      <c r="D46" s="3"/>
      <c r="E46" s="3"/>
      <c r="F46" s="1"/>
    </row>
    <row r="47" spans="1:11" ht="26.5" hidden="1" customHeight="1" x14ac:dyDescent="0.35">
      <c r="B47" s="3"/>
      <c r="C47" s="3"/>
      <c r="D47" s="3"/>
      <c r="E47" s="3"/>
      <c r="F47" s="1"/>
    </row>
    <row r="48" spans="1:11" ht="26.5" hidden="1" customHeight="1" x14ac:dyDescent="0.35">
      <c r="B48" s="3"/>
      <c r="C48" s="3"/>
      <c r="D48" s="3"/>
      <c r="E48" s="3"/>
      <c r="F48" s="1"/>
    </row>
    <row r="49" spans="2:6" ht="26.5" hidden="1" customHeight="1" x14ac:dyDescent="0.35">
      <c r="B49" s="3"/>
      <c r="C49" s="3"/>
      <c r="D49" s="3"/>
      <c r="E49" s="3"/>
      <c r="F49" s="1"/>
    </row>
    <row r="50" spans="2:6" ht="26.5" hidden="1" customHeight="1" x14ac:dyDescent="0.35">
      <c r="B50" s="3"/>
      <c r="C50" s="3"/>
      <c r="D50" s="3"/>
      <c r="E50" s="3"/>
      <c r="F50" s="1"/>
    </row>
    <row r="51" spans="2:6" ht="26.5" hidden="1" customHeight="1" x14ac:dyDescent="0.35">
      <c r="F51" s="3"/>
    </row>
    <row r="52" spans="2:6" ht="26.5" hidden="1" customHeight="1" x14ac:dyDescent="0.35">
      <c r="F52" s="3"/>
    </row>
    <row r="53" spans="2:6" ht="26.5" hidden="1" customHeight="1" x14ac:dyDescent="0.35">
      <c r="F53" s="3"/>
    </row>
    <row r="54" spans="2:6" ht="26.5" hidden="1" customHeight="1" x14ac:dyDescent="0.35">
      <c r="F54" s="3"/>
    </row>
    <row r="55" spans="2:6" ht="26.5" hidden="1" customHeight="1" x14ac:dyDescent="0.35">
      <c r="F55" s="3"/>
    </row>
  </sheetData>
  <sheetProtection sheet="1" selectLockedCells="1"/>
  <mergeCells count="19">
    <mergeCell ref="G37:J38"/>
    <mergeCell ref="G27:J27"/>
    <mergeCell ref="B37:E37"/>
    <mergeCell ref="E5:F5"/>
    <mergeCell ref="C8:D8"/>
    <mergeCell ref="C9:D9"/>
    <mergeCell ref="C10:D10"/>
    <mergeCell ref="B21:B25"/>
    <mergeCell ref="C21:F21"/>
    <mergeCell ref="C22:F22"/>
    <mergeCell ref="C23:F23"/>
    <mergeCell ref="C24:F24"/>
    <mergeCell ref="C25:F25"/>
    <mergeCell ref="D19:F19"/>
    <mergeCell ref="B27:E27"/>
    <mergeCell ref="C28:E28"/>
    <mergeCell ref="B1:J2"/>
    <mergeCell ref="B3:J3"/>
    <mergeCell ref="B4:J4"/>
  </mergeCells>
  <conditionalFormatting sqref="G5">
    <cfRule type="containsBlanks" dxfId="11" priority="14">
      <formula>LEN(TRIM(G5))=0</formula>
    </cfRule>
    <cfRule type="cellIs" dxfId="10" priority="17" operator="equal">
      <formula>"Insert SCV Number"</formula>
    </cfRule>
    <cfRule type="containsBlanks" dxfId="9" priority="18">
      <formula>LEN(TRIM(G5))=0</formula>
    </cfRule>
  </conditionalFormatting>
  <conditionalFormatting sqref="C8:D10">
    <cfRule type="containsBlanks" dxfId="8" priority="15">
      <formula>LEN(TRIM(C8))=0</formula>
    </cfRule>
  </conditionalFormatting>
  <conditionalFormatting sqref="B14:F17">
    <cfRule type="containsBlanks" dxfId="7" priority="13">
      <formula>LEN(TRIM(B14))=0</formula>
    </cfRule>
  </conditionalFormatting>
  <conditionalFormatting sqref="C22:G25">
    <cfRule type="containsBlanks" dxfId="6" priority="10">
      <formula>LEN(TRIM(C22))=0</formula>
    </cfRule>
  </conditionalFormatting>
  <conditionalFormatting sqref="G8">
    <cfRule type="containsBlanks" dxfId="5" priority="7">
      <formula>LEN(TRIM(G8))=0</formula>
    </cfRule>
    <cfRule type="cellIs" dxfId="4" priority="8" operator="equal">
      <formula>"Insert SCV Number"</formula>
    </cfRule>
    <cfRule type="containsBlanks" dxfId="3" priority="9">
      <formula>LEN(TRIM(G8))=0</formula>
    </cfRule>
  </conditionalFormatting>
  <conditionalFormatting sqref="G19">
    <cfRule type="cellIs" dxfId="2" priority="5" operator="equal">
      <formula>"Please Select"</formula>
    </cfRule>
    <cfRule type="cellIs" priority="6" operator="equal">
      <formula>"Please Select"</formula>
    </cfRule>
  </conditionalFormatting>
  <conditionalFormatting sqref="D19">
    <cfRule type="cellIs" dxfId="1" priority="3" operator="equal">
      <formula>"Please Select"</formula>
    </cfRule>
    <cfRule type="cellIs" priority="4" operator="equal">
      <formula>"Please Select"</formula>
    </cfRule>
  </conditionalFormatting>
  <conditionalFormatting sqref="H29">
    <cfRule type="expression" dxfId="0" priority="1">
      <formula>$D$19="Reverse"</formula>
    </cfRule>
  </conditionalFormatting>
  <dataValidations count="7">
    <dataValidation allowBlank="1" showInputMessage="1" showErrorMessage="1" promptTitle="JPA SCV Ref No:" prompt="_x000a_Please insert the JPA SCV Ref Number you have been given from your JPA Self Service Journey request." sqref="G5" xr:uid="{B262401E-7CA7-4A47-BEBA-15C09820648F}"/>
    <dataValidation type="list" allowBlank="1" showInputMessage="1" showErrorMessage="1" sqref="D19" xr:uid="{8AA983C7-7C2C-4A5D-866B-50AF9739A43C}">
      <formula1>"Please Select,Single,Return,Reverse"</formula1>
    </dataValidation>
    <dataValidation allowBlank="1" showInputMessage="1" showErrorMessage="1" promptTitle="UK MMA - JSP 752 C10 S2 P10.0211" prompt="10.0211 C(2) The cost of MMA for the notional single road journey between the school and the nearest international airport, but only where service transport is not provided. The airports used for the notional calculations must have existing flights." sqref="G30" xr:uid="{2E547934-8740-4FC9-8C5B-3B9E887A1B58}"/>
    <dataValidation allowBlank="1" showInputMessage="1" showErrorMessage="1" promptTitle="UK MMA - JSP 752 C10 S2 P10.0211" prompt="10.0211 C(2) the notional single journey between the normal airport in the country of assignment and the RWA/Duty Station.  The airports used for the notional calculations must have existing UK flights." sqref="G32" xr:uid="{0B42BA7F-6089-4178-837B-64D175D3E86A}"/>
    <dataValidation allowBlank="1" showErrorMessage="1" sqref="B29:B31" xr:uid="{A15D3F52-0A96-45CA-B0AC-86D880FF325D}"/>
    <dataValidation allowBlank="1" showInputMessage="1" showErrorMessage="1" promptTitle="COST - JSP 752 C10 S2 P10.0211" prompt="10.0211 C(1) Half of the current GYH(O) rate for the country in which the Service person is assigned; " sqref="G28" xr:uid="{B5E6E9A3-9284-499F-8C6F-F7B9E90EEE00}"/>
    <dataValidation type="list" allowBlank="1" showInputMessage="1" showErrorMessage="1" sqref="H29" xr:uid="{9625CCF4-869E-43D1-99D4-DB2D19507643}">
      <formula1>"1,2,3,4,5,6,7"</formula1>
    </dataValidation>
  </dataValidations>
  <hyperlinks>
    <hyperlink ref="F27" r:id="rId1" xr:uid="{EC4F448B-CD53-43B1-B0C7-F7090C3153E0}"/>
    <hyperlink ref="B3:G3" r:id="rId2" display="https://modgovuk.sharepoint.com/sites/defnet/HOCS/Pages/Exchange_Rates_and_Foreign_Currencies.aspx" xr:uid="{27E9B792-2764-4890-ADEF-05849795A894}"/>
    <hyperlink ref="B4:G4" r:id="rId3" location="search=%20gyh%28o%29%20RATES" display="YOU WILL NEED TO INPUT THE CURRENT GYH(O) RATE FOUND HERE" xr:uid="{DA5530D5-D8B9-4602-BE2A-20C977EB3966}"/>
  </hyperlinks>
  <printOptions horizontalCentered="1"/>
  <pageMargins left="0.70866141732283472" right="0.70866141732283472" top="0.74803149606299213" bottom="0.74803149606299213" header="0.31496062992125984" footer="0.31496062992125984"/>
  <pageSetup paperSize="9" scale="48" orientation="landscape" r:id="rId4"/>
  <headerFooter>
    <oddHeader>&amp;C&amp;"Arial,Bold"OFFICIAL - SENSITIVE PERSONAL</oddHeader>
    <oddFooter>&amp;L&amp;"Arial,Bold"&amp;A&amp;C&amp;"Arial,Bold"OFFICIAL - SENSITIVE PERSONAL&amp;R&amp;"Arial,Bold"&amp;D &amp;T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16E5353ECE5D43B73ED6F9DD7304FA" ma:contentTypeVersion="22" ma:contentTypeDescription="Create a new document." ma:contentTypeScope="" ma:versionID="1b28899fca6ac4062dc7a7794537ef47">
  <xsd:schema xmlns:xsd="http://www.w3.org/2001/XMLSchema" xmlns:xs="http://www.w3.org/2001/XMLSchema" xmlns:p="http://schemas.microsoft.com/office/2006/metadata/properties" xmlns:ns2="04738c6d-ecc8-46f1-821f-82e308eab3d9" xmlns:ns3="78d35256-429b-431d-b79d-e894967765da" xmlns:ns4="fafc9472-6c89-4e31-9c19-9d93fe826079" xmlns:ns5="c69f98e7-63b3-4c1f-883b-235e57bc568d" targetNamespace="http://schemas.microsoft.com/office/2006/metadata/properties" ma:root="true" ma:fieldsID="48321ec816f4d00f84909cbec3738803" ns2:_="" ns3:_="" ns4:_="" ns5:_="">
    <xsd:import namespace="04738c6d-ecc8-46f1-821f-82e308eab3d9"/>
    <xsd:import namespace="78d35256-429b-431d-b79d-e894967765da"/>
    <xsd:import namespace="fafc9472-6c89-4e31-9c19-9d93fe826079"/>
    <xsd:import namespace="c69f98e7-63b3-4c1f-883b-235e57bc568d"/>
    <xsd:element name="properties">
      <xsd:complexType>
        <xsd:sequence>
          <xsd:element name="documentManagement">
            <xsd:complexType>
              <xsd:all>
                <xsd:element ref="ns2:d67af1ddf1dc47979d20c0eae491b81b" minOccurs="0"/>
                <xsd:element ref="ns2:TaxCatchAll" minOccurs="0"/>
                <xsd:element ref="ns2:m79e07ce3690491db9121a08429fad40" minOccurs="0"/>
                <xsd:element ref="ns2:i71a74d1f9984201b479cc08077b6323" minOccurs="0"/>
                <xsd:element ref="ns2:UKProtectiveMarking" minOccurs="0"/>
                <xsd:element ref="ns2:n1f450bd0d644ca798bdc94626fdef4f" minOccurs="0"/>
                <xsd:element ref="ns3:MediaServiceMetadata" minOccurs="0"/>
                <xsd:element ref="ns3:MediaServiceFastMetadata" minOccurs="0"/>
                <xsd:element ref="ns4:SharedWithUsers" minOccurs="0"/>
                <xsd:element ref="ns4:SharedWithDetails" minOccurs="0"/>
                <xsd:element ref="ns5:MediaServiceAutoTags" minOccurs="0"/>
                <xsd:element ref="ns5:MediaServiceOCR" minOccurs="0"/>
                <xsd:element ref="ns5:MediaServiceAutoKeyPoints" minOccurs="0"/>
                <xsd:element ref="ns5: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738c6d-ecc8-46f1-821f-82e308eab3d9" elementFormDefault="qualified">
    <xsd:import namespace="http://schemas.microsoft.com/office/2006/documentManagement/types"/>
    <xsd:import namespace="http://schemas.microsoft.com/office/infopath/2007/PartnerControls"/>
    <xsd:element name="d67af1ddf1dc47979d20c0eae491b81b" ma:index="9" ma:taxonomy="true" ma:internalName="d67af1ddf1dc47979d20c0eae491b81b" ma:taxonomyFieldName="fileplanid" ma:displayName="UK Defence File Plan" ma:readOnly="false" ma:default="12;#03 Support the delivery of the Unit's objectives|5ab00cf9-9d4b-4d13-b1ba-b069d28c2f77" ma:fieldId="{d67af1dd-f1dc-4797-9d20-c0eae491b81b}" ma:sspId="a9ff0b8c-5d72-4038-b2cd-f57bf310c636" ma:termSetId="4c6cc6f3-ba61-4d44-9233-db11931daca6"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6d2f711b-dd6e-40c2-80f2-597271b948b2}" ma:internalName="TaxCatchAll" ma:showField="CatchAllData" ma:web="7db32150-960d-4a8d-b7f4-45dec83fd280">
      <xsd:complexType>
        <xsd:complexContent>
          <xsd:extension base="dms:MultiChoiceLookup">
            <xsd:sequence>
              <xsd:element name="Value" type="dms:Lookup" maxOccurs="unbounded" minOccurs="0" nillable="true"/>
            </xsd:sequence>
          </xsd:extension>
        </xsd:complexContent>
      </xsd:complexType>
    </xsd:element>
    <xsd:element name="m79e07ce3690491db9121a08429fad40" ma:index="12" ma:taxonomy="true" ma:internalName="m79e07ce3690491db9121a08429fad40" ma:taxonomyFieldName="Business_x0020_Owner" ma:displayName="Business Owner" ma:readOnly="false" ma:default="1;#JFC|4f5be5e7-0e9c-4aca-9515-4664df6494e6" ma:fieldId="{679e07ce-3690-491d-b912-1a08429fad40}" ma:sspId="a9ff0b8c-5d72-4038-b2cd-f57bf310c636" ma:termSetId="38806ae3-bd96-4c11-838c-3f296b63bbad" ma:anchorId="00000000-0000-0000-0000-000000000000" ma:open="false" ma:isKeyword="false">
      <xsd:complexType>
        <xsd:sequence>
          <xsd:element ref="pc:Terms" minOccurs="0" maxOccurs="1"/>
        </xsd:sequence>
      </xsd:complexType>
    </xsd:element>
    <xsd:element name="i71a74d1f9984201b479cc08077b6323" ma:index="14" ma:taxonomy="true" ma:internalName="i71a74d1f9984201b479cc08077b6323" ma:taxonomyFieldName="Subject_x0020_Category" ma:displayName="Subject Category" ma:default="" ma:fieldId="{271a74d1-f998-4201-b479-cc08077b6323}" ma:taxonomyMulti="true" ma:sspId="a9ff0b8c-5d72-4038-b2cd-f57bf310c636" ma:termSetId="ff656f65-90c7-4f70-90bd-c22025b6cf0e" ma:anchorId="00000000-0000-0000-0000-000000000000" ma:open="false" ma:isKeyword="false">
      <xsd:complexType>
        <xsd:sequence>
          <xsd:element ref="pc:Terms" minOccurs="0" maxOccurs="1"/>
        </xsd:sequence>
      </xsd:complexType>
    </xsd:element>
    <xsd:element name="UKProtectiveMarking" ma:index="15" nillable="true" ma:displayName="Security Marking" ma:default="OFFICIAL" ma:description="The OFFICIAL-SENSITIVE marking should be used if it is clear that consequence of compromise would cause significant harm; Over 80% of MOD material is expected to be marked OFFICIAL." ma:format="Dropdown" ma:internalName="UKProtectiveMarking">
      <xsd:simpleType>
        <xsd:restriction base="dms:Choice">
          <xsd:enumeration value="OFFICIAL"/>
          <xsd:enumeration value="OFFICIAL-SENSITIVE"/>
          <xsd:enumeration value="OFFICIAL-SENSITIVE COMMERCIAL"/>
          <xsd:enumeration value="OFFICIAL-SENSITIVE PERSONAL"/>
          <xsd:enumeration value="OFFICIAL-SENSITIVE LOCSEN"/>
        </xsd:restriction>
      </xsd:simpleType>
    </xsd:element>
    <xsd:element name="n1f450bd0d644ca798bdc94626fdef4f" ma:index="17" ma:taxonomy="true" ma:internalName="n1f450bd0d644ca798bdc94626fdef4f" ma:taxonomyFieldName="Subject_x0020_Keywords" ma:displayName="Subject Keywords" ma:default="" ma:fieldId="{71f450bd-0d64-4ca7-98bd-c94626fdef4f}" ma:taxonomyMulti="true" ma:sspId="a9ff0b8c-5d72-4038-b2cd-f57bf310c636" ma:termSetId="7b8c463c-3f4b-49b4-909b-bbb5fe2586f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8d35256-429b-431d-b79d-e894967765da" elementFormDefault="qualified">
    <xsd:import namespace="http://schemas.microsoft.com/office/2006/documentManagement/types"/>
    <xsd:import namespace="http://schemas.microsoft.com/office/infopath/2007/PartnerControls"/>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afc9472-6c89-4e31-9c19-9d93fe826079"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9f98e7-63b3-4c1f-883b-235e57bc568d" elementFormDefault="qualified">
    <xsd:import namespace="http://schemas.microsoft.com/office/2006/documentManagement/types"/>
    <xsd:import namespace="http://schemas.microsoft.com/office/infopath/2007/PartnerControls"/>
    <xsd:element name="MediaServiceAutoTags" ma:index="22" nillable="true" ma:displayName="Tags" ma:internalName="MediaServiceAutoTags"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67af1ddf1dc47979d20c0eae491b81b xmlns="04738c6d-ecc8-46f1-821f-82e308eab3d9">
      <Terms xmlns="http://schemas.microsoft.com/office/infopath/2007/PartnerControls">
        <TermInfo xmlns="http://schemas.microsoft.com/office/infopath/2007/PartnerControls">
          <TermName xmlns="http://schemas.microsoft.com/office/infopath/2007/PartnerControls">04 Deliver the Unit's objectives</TermName>
          <TermId xmlns="http://schemas.microsoft.com/office/infopath/2007/PartnerControls">954cf193-6423-4137-9b07-8b4f402d8d43</TermId>
        </TermInfo>
      </Terms>
    </d67af1ddf1dc47979d20c0eae491b81b>
    <n1f450bd0d644ca798bdc94626fdef4f xmlns="04738c6d-ecc8-46f1-821f-82e308eab3d9">
      <Terms xmlns="http://schemas.microsoft.com/office/infopath/2007/PartnerControls">
        <TermInfo xmlns="http://schemas.microsoft.com/office/infopath/2007/PartnerControls">
          <TermName xmlns="http://schemas.microsoft.com/office/infopath/2007/PartnerControls">Personnel</TermName>
          <TermId xmlns="http://schemas.microsoft.com/office/infopath/2007/PartnerControls">c83e0ded-212f-48d2-8cf3-55f499aa1c26</TermId>
        </TermInfo>
      </Terms>
    </n1f450bd0d644ca798bdc94626fdef4f>
    <m79e07ce3690491db9121a08429fad40 xmlns="04738c6d-ecc8-46f1-821f-82e308eab3d9">
      <Terms xmlns="http://schemas.microsoft.com/office/infopath/2007/PartnerControls">
        <TermInfo xmlns="http://schemas.microsoft.com/office/infopath/2007/PartnerControls">
          <TermName xmlns="http://schemas.microsoft.com/office/infopath/2007/PartnerControls">JFC</TermName>
          <TermId xmlns="http://schemas.microsoft.com/office/infopath/2007/PartnerControls">4f5be5e7-0e9c-4aca-9515-4664df6494e6</TermId>
        </TermInfo>
      </Terms>
    </m79e07ce3690491db9121a08429fad40>
    <TaxCatchAll xmlns="04738c6d-ecc8-46f1-821f-82e308eab3d9">
      <Value>27</Value>
      <Value>18</Value>
      <Value>15</Value>
      <Value>1</Value>
    </TaxCatchAll>
    <UKProtectiveMarking xmlns="04738c6d-ecc8-46f1-821f-82e308eab3d9">OFFICIAL</UKProtectiveMarking>
    <i71a74d1f9984201b479cc08077b6323 xmlns="04738c6d-ecc8-46f1-821f-82e308eab3d9">
      <Terms xmlns="http://schemas.microsoft.com/office/infopath/2007/PartnerControls">
        <TermInfo xmlns="http://schemas.microsoft.com/office/infopath/2007/PartnerControls">
          <TermName xmlns="http://schemas.microsoft.com/office/infopath/2007/PartnerControls">Personnel</TermName>
          <TermId xmlns="http://schemas.microsoft.com/office/infopath/2007/PartnerControls">a75fba59-6cf8-46da-997e-cc6db2c01523</TermId>
        </TermInfo>
      </Terms>
    </i71a74d1f9984201b479cc08077b6323>
  </documentManagement>
</p:properties>
</file>

<file path=customXml/itemProps1.xml><?xml version="1.0" encoding="utf-8"?>
<ds:datastoreItem xmlns:ds="http://schemas.openxmlformats.org/officeDocument/2006/customXml" ds:itemID="{C2B5A708-D6C6-4079-8712-80BB9D38E887}">
  <ds:schemaRefs>
    <ds:schemaRef ds:uri="http://schemas.microsoft.com/sharepoint/v3/contenttype/forms"/>
  </ds:schemaRefs>
</ds:datastoreItem>
</file>

<file path=customXml/itemProps2.xml><?xml version="1.0" encoding="utf-8"?>
<ds:datastoreItem xmlns:ds="http://schemas.openxmlformats.org/officeDocument/2006/customXml" ds:itemID="{C6C280F9-7901-4638-AB45-8E78DC7C238E}"/>
</file>

<file path=customXml/itemProps3.xml><?xml version="1.0" encoding="utf-8"?>
<ds:datastoreItem xmlns:ds="http://schemas.openxmlformats.org/officeDocument/2006/customXml" ds:itemID="{838F010A-19DD-4C21-8C29-6F2B1EA0C839}">
  <ds:schemaRefs>
    <ds:schemaRef ds:uri="http://schemas.microsoft.com/office/2006/metadata/properties"/>
    <ds:schemaRef ds:uri="http://schemas.microsoft.com/office/infopath/2007/PartnerControls"/>
    <ds:schemaRef ds:uri="04738c6d-ecc8-46f1-821f-82e308eab3d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SCV </vt:lpstr>
      <vt:lpstr>'SCV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Wilson, Steven Sgt (Ops Dir-SF Chief Clerk)</dc:creator>
  <cp:keywords/>
  <dc:description/>
  <cp:lastModifiedBy>James, Carolyn Contractor (EJSU-Ulm-NSE-Clk)</cp:lastModifiedBy>
  <cp:revision/>
  <cp:lastPrinted>2022-04-06T07:15:25Z</cp:lastPrinted>
  <dcterms:created xsi:type="dcterms:W3CDTF">2019-05-29T13:22:31Z</dcterms:created>
  <dcterms:modified xsi:type="dcterms:W3CDTF">2023-01-31T08:49:09Z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0x0101000816E5353ECE5D43B73ED6F9DD7304FA</vt:lpwstr>
  </property>
  <property fmtid="{D5CDD505-2E9C-101B-9397-08002B2CF9AE}" pid="3" name="Subject Category">
    <vt:lpwstr>27;#Personnel|a75fba59-6cf8-46da-997e-cc6db2c01523</vt:lpwstr>
  </property>
  <property fmtid="{D5CDD505-2E9C-101B-9397-08002B2CF9AE}" pid="4" name="Subject Keywords">
    <vt:lpwstr>18;#Personnel|c83e0ded-212f-48d2-8cf3-55f499aa1c26</vt:lpwstr>
  </property>
  <property fmtid="{D5CDD505-2E9C-101B-9397-08002B2CF9AE}" pid="5" name="fileplanid">
    <vt:lpwstr>15;#04 Deliver the Unit's objectives|954cf193-6423-4137-9b07-8b4f402d8d43</vt:lpwstr>
  </property>
  <property fmtid="{D5CDD505-2E9C-101B-9397-08002B2CF9AE}" pid="6" name="Business Owner">
    <vt:lpwstr>1;#JFC|4f5be5e7-0e9c-4aca-9515-4664df6494e6</vt:lpwstr>
  </property>
  <property fmtid="{D5CDD505-2E9C-101B-9397-08002B2CF9AE}" pid="7" name="MSIP_Label_d8a60473-494b-4586-a1bb-b0e663054676_Enabled">
    <vt:lpwstr>true</vt:lpwstr>
  </property>
  <property fmtid="{D5CDD505-2E9C-101B-9397-08002B2CF9AE}" pid="8" name="MSIP_Label_d8a60473-494b-4586-a1bb-b0e663054676_SetDate">
    <vt:lpwstr>2023-01-30T10:13:39Z</vt:lpwstr>
  </property>
  <property fmtid="{D5CDD505-2E9C-101B-9397-08002B2CF9AE}" pid="9" name="MSIP_Label_d8a60473-494b-4586-a1bb-b0e663054676_Method">
    <vt:lpwstr>Privileged</vt:lpwstr>
  </property>
  <property fmtid="{D5CDD505-2E9C-101B-9397-08002B2CF9AE}" pid="10" name="MSIP_Label_d8a60473-494b-4586-a1bb-b0e663054676_Name">
    <vt:lpwstr>MOD-1-O-‘UNMARKED’</vt:lpwstr>
  </property>
  <property fmtid="{D5CDD505-2E9C-101B-9397-08002B2CF9AE}" pid="11" name="MSIP_Label_d8a60473-494b-4586-a1bb-b0e663054676_SiteId">
    <vt:lpwstr>be7760ed-5953-484b-ae95-d0a16dfa09e5</vt:lpwstr>
  </property>
  <property fmtid="{D5CDD505-2E9C-101B-9397-08002B2CF9AE}" pid="12" name="MSIP_Label_d8a60473-494b-4586-a1bb-b0e663054676_ActionId">
    <vt:lpwstr>3d70d7bb-6332-41fb-9c7f-824620fac5e0</vt:lpwstr>
  </property>
  <property fmtid="{D5CDD505-2E9C-101B-9397-08002B2CF9AE}" pid="13" name="MSIP_Label_d8a60473-494b-4586-a1bb-b0e663054676_ContentBits">
    <vt:lpwstr>0</vt:lpwstr>
  </property>
</Properties>
</file>